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G:\Бюджет и финанси-26.03.2024\БЮДЖЕТ\ОТЧЕТИ\МЕСЕЧНИ ОТЧЕТИ - 2024 г\IV трим 2024\Справки към B3 - м. 12. 2024\"/>
    </mc:Choice>
  </mc:AlternateContent>
  <xr:revisionPtr revIDLastSave="0" documentId="13_ncr:1_{2A90571C-C257-4B44-A4C7-87AE29C21A8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91029"/>
</workbook>
</file>

<file path=xl/calcChain.xml><?xml version="1.0" encoding="utf-8"?>
<calcChain xmlns="http://schemas.openxmlformats.org/spreadsheetml/2006/main">
  <c r="E16" i="1" l="1"/>
  <c r="E20" i="1"/>
  <c r="E54" i="1"/>
  <c r="C42" i="1"/>
  <c r="E63" i="1" l="1"/>
  <c r="E19" i="1" l="1"/>
  <c r="J23" i="1" l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G65" i="1"/>
  <c r="H62" i="1"/>
  <c r="G62" i="1"/>
  <c r="H59" i="1"/>
  <c r="G59" i="1"/>
  <c r="H56" i="1"/>
  <c r="G56" i="1"/>
  <c r="G70" i="1" s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C65" i="1"/>
  <c r="F62" i="1"/>
  <c r="F70" i="1" s="1"/>
  <c r="E62" i="1"/>
  <c r="I62" i="1" s="1"/>
  <c r="D62" i="1"/>
  <c r="C62" i="1"/>
  <c r="F59" i="1"/>
  <c r="E59" i="1"/>
  <c r="D59" i="1"/>
  <c r="J59" i="1" s="1"/>
  <c r="C59" i="1"/>
  <c r="F56" i="1"/>
  <c r="E56" i="1"/>
  <c r="I56" i="1" s="1"/>
  <c r="D56" i="1"/>
  <c r="C56" i="1"/>
  <c r="F53" i="1"/>
  <c r="E53" i="1"/>
  <c r="D53" i="1"/>
  <c r="C53" i="1"/>
  <c r="F50" i="1"/>
  <c r="E50" i="1"/>
  <c r="I50" i="1" s="1"/>
  <c r="D50" i="1"/>
  <c r="C50" i="1"/>
  <c r="F47" i="1"/>
  <c r="E47" i="1"/>
  <c r="D47" i="1"/>
  <c r="J47" i="1" s="1"/>
  <c r="C47" i="1"/>
  <c r="F44" i="1"/>
  <c r="E44" i="1"/>
  <c r="I44" i="1" s="1"/>
  <c r="D44" i="1"/>
  <c r="C44" i="1"/>
  <c r="D41" i="1"/>
  <c r="E41" i="1"/>
  <c r="F41" i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E27" i="1"/>
  <c r="E25" i="1" s="1"/>
  <c r="D27" i="1"/>
  <c r="C27" i="1"/>
  <c r="C25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E14" i="1"/>
  <c r="D14" i="1"/>
  <c r="J14" i="1" s="1"/>
  <c r="C14" i="1"/>
  <c r="J13" i="1"/>
  <c r="I13" i="1"/>
  <c r="J12" i="1"/>
  <c r="I12" i="1"/>
  <c r="J11" i="1"/>
  <c r="I11" i="1"/>
  <c r="I65" i="1"/>
  <c r="D25" i="1"/>
  <c r="J10" i="1" l="1"/>
  <c r="J56" i="1"/>
  <c r="J27" i="1"/>
  <c r="J41" i="1"/>
  <c r="J65" i="1"/>
  <c r="J62" i="1"/>
  <c r="H70" i="1"/>
  <c r="F25" i="1"/>
  <c r="F34" i="1" s="1"/>
  <c r="F36" i="1" s="1"/>
  <c r="F6" i="1" s="1"/>
  <c r="J53" i="1"/>
  <c r="D34" i="1"/>
  <c r="D36" i="1" s="1"/>
  <c r="D6" i="1" s="1"/>
  <c r="I59" i="1"/>
  <c r="I53" i="1"/>
  <c r="J44" i="1"/>
  <c r="J50" i="1"/>
  <c r="I47" i="1"/>
  <c r="E34" i="1"/>
  <c r="E36" i="1" s="1"/>
  <c r="E6" i="1" s="1"/>
  <c r="C70" i="1"/>
  <c r="I41" i="1"/>
  <c r="I25" i="1"/>
  <c r="I27" i="1"/>
  <c r="I14" i="1"/>
  <c r="C34" i="1"/>
  <c r="I10" i="1"/>
  <c r="D70" i="1"/>
  <c r="J70" i="1" s="1"/>
  <c r="E70" i="1"/>
  <c r="J34" i="1" l="1"/>
  <c r="J36" i="1" s="1"/>
  <c r="J6" i="1" s="1"/>
  <c r="J25" i="1"/>
  <c r="I70" i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<sst xmlns="http://schemas.openxmlformats.org/spreadsheetml/2006/main" count="418" uniqueCount="384">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</sst>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3">
    <xf numFmtId="0" fontId="0" fillId="0" borderId="0" xfId="0"/>
    <xf numFmtId="0" fontId="36" fillId="0" borderId="0" xfId="0" applyFont="1"/>
    <xf numFmtId="0" fontId="2" fillId="0" borderId="0" xfId="1" applyFont="1"/>
    <xf numFmtId="0" fontId="2" fillId="0" borderId="0" xfId="1" applyFont="1" applyAlignment="1">
      <alignment horizontal="right"/>
    </xf>
    <xf numFmtId="0" fontId="36" fillId="0" borderId="0" xfId="0" applyFont="1" applyAlignment="1">
      <alignment horizontal="right" wrapText="1"/>
    </xf>
    <xf numFmtId="0" fontId="37" fillId="0" borderId="0" xfId="0" applyFont="1" applyAlignment="1">
      <alignment horizontal="center"/>
    </xf>
    <xf numFmtId="0" fontId="36" fillId="0" borderId="0" xfId="0" quotePrefix="1" applyFont="1" applyAlignment="1">
      <alignment horizontal="right"/>
    </xf>
    <xf numFmtId="0" fontId="38" fillId="6" borderId="1" xfId="0" applyFont="1" applyFill="1" applyBorder="1" applyAlignment="1">
      <alignment horizontal="left"/>
    </xf>
    <xf numFmtId="0" fontId="38" fillId="6" borderId="2" xfId="0" applyFont="1" applyFill="1" applyBorder="1" applyAlignment="1">
      <alignment horizontal="left"/>
    </xf>
    <xf numFmtId="0" fontId="38" fillId="6" borderId="3" xfId="0" applyFont="1" applyFill="1" applyBorder="1" applyAlignment="1">
      <alignment horizontal="left" vertical="center" wrapText="1"/>
    </xf>
    <xf numFmtId="0" fontId="38" fillId="6" borderId="4" xfId="0" applyFont="1" applyFill="1" applyBorder="1" applyAlignment="1">
      <alignment horizontal="left" vertical="center" wrapText="1"/>
    </xf>
    <xf numFmtId="0" fontId="39" fillId="6" borderId="5" xfId="0" applyFont="1" applyFill="1" applyBorder="1" applyAlignment="1">
      <alignment horizontal="left" vertical="center" wrapText="1"/>
    </xf>
    <xf numFmtId="3" fontId="38" fillId="6" borderId="6" xfId="0" applyNumberFormat="1" applyFont="1" applyFill="1" applyBorder="1" applyAlignment="1">
      <alignment horizontal="right" vertical="center" wrapText="1"/>
    </xf>
    <xf numFmtId="3" fontId="38" fillId="6" borderId="7" xfId="0" applyNumberFormat="1" applyFont="1" applyFill="1" applyBorder="1" applyAlignment="1">
      <alignment horizontal="right" vertical="center" wrapText="1"/>
    </xf>
    <xf numFmtId="3" fontId="38" fillId="6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>
      <alignment horizontal="right" vertical="center" wrapText="1"/>
    </xf>
    <xf numFmtId="3" fontId="38" fillId="6" borderId="11" xfId="0" applyNumberFormat="1" applyFont="1" applyFill="1" applyBorder="1" applyAlignment="1">
      <alignment horizontal="right" vertical="center" wrapText="1"/>
    </xf>
    <xf numFmtId="0" fontId="4" fillId="0" borderId="12" xfId="0" applyFont="1" applyBorder="1" applyAlignment="1">
      <alignment horizontal="left"/>
    </xf>
    <xf numFmtId="3" fontId="38" fillId="6" borderId="13" xfId="0" applyNumberFormat="1" applyFont="1" applyFill="1" applyBorder="1" applyAlignment="1">
      <alignment horizontal="right" vertical="center" wrapText="1"/>
    </xf>
    <xf numFmtId="3" fontId="38" fillId="6" borderId="14" xfId="0" applyNumberFormat="1" applyFont="1" applyFill="1" applyBorder="1" applyAlignment="1">
      <alignment horizontal="right" vertical="center" wrapText="1"/>
    </xf>
    <xf numFmtId="0" fontId="4" fillId="0" borderId="12" xfId="0" applyFont="1" applyBorder="1" applyAlignment="1">
      <alignment horizontal="left" wrapText="1"/>
    </xf>
    <xf numFmtId="0" fontId="4" fillId="0" borderId="15" xfId="0" applyFont="1" applyBorder="1" applyAlignment="1">
      <alignment horizontal="left"/>
    </xf>
    <xf numFmtId="3" fontId="38" fillId="6" borderId="16" xfId="0" applyNumberFormat="1" applyFont="1" applyFill="1" applyBorder="1" applyAlignment="1">
      <alignment horizontal="right" vertical="center" wrapText="1"/>
    </xf>
    <xf numFmtId="3" fontId="38" fillId="6" borderId="17" xfId="0" applyNumberFormat="1" applyFont="1" applyFill="1" applyBorder="1" applyAlignment="1">
      <alignment horizontal="righ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12" xfId="0" applyFont="1" applyBorder="1" applyAlignment="1">
      <alignment horizontal="left" vertical="center" wrapText="1"/>
    </xf>
    <xf numFmtId="0" fontId="36" fillId="0" borderId="15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3" fontId="38" fillId="6" borderId="19" xfId="0" applyNumberFormat="1" applyFont="1" applyFill="1" applyBorder="1" applyAlignment="1">
      <alignment horizontal="right" vertical="center" wrapText="1"/>
    </xf>
    <xf numFmtId="3" fontId="38" fillId="6" borderId="20" xfId="0" applyNumberFormat="1" applyFont="1" applyFill="1" applyBorder="1" applyAlignment="1">
      <alignment horizontal="right" vertical="center" wrapText="1"/>
    </xf>
    <xf numFmtId="0" fontId="36" fillId="6" borderId="5" xfId="0" applyFont="1" applyFill="1" applyBorder="1" applyAlignment="1">
      <alignment horizontal="left" vertical="center" wrapText="1"/>
    </xf>
    <xf numFmtId="0" fontId="36" fillId="0" borderId="21" xfId="0" applyFont="1" applyBorder="1" applyAlignment="1">
      <alignment horizontal="left" vertical="center" wrapText="1"/>
    </xf>
    <xf numFmtId="3" fontId="38" fillId="6" borderId="22" xfId="0" applyNumberFormat="1" applyFont="1" applyFill="1" applyBorder="1" applyAlignment="1">
      <alignment horizontal="right" vertical="center" wrapText="1"/>
    </xf>
    <xf numFmtId="3" fontId="38" fillId="6" borderId="23" xfId="0" applyNumberFormat="1" applyFont="1" applyFill="1" applyBorder="1" applyAlignment="1">
      <alignment horizontal="right" vertical="center" wrapText="1"/>
    </xf>
    <xf numFmtId="3" fontId="38" fillId="6" borderId="24" xfId="0" applyNumberFormat="1" applyFont="1" applyFill="1" applyBorder="1" applyAlignment="1">
      <alignment horizontal="right" vertical="center" wrapText="1"/>
    </xf>
    <xf numFmtId="3" fontId="38" fillId="6" borderId="25" xfId="0" applyNumberFormat="1" applyFont="1" applyFill="1" applyBorder="1" applyAlignment="1">
      <alignment horizontal="right" vertical="center" wrapText="1"/>
    </xf>
    <xf numFmtId="0" fontId="36" fillId="0" borderId="26" xfId="0" applyFont="1" applyBorder="1" applyAlignment="1">
      <alignment horizontal="left" vertical="center" wrapText="1"/>
    </xf>
    <xf numFmtId="3" fontId="38" fillId="6" borderId="27" xfId="0" applyNumberFormat="1" applyFont="1" applyFill="1" applyBorder="1" applyAlignment="1">
      <alignment horizontal="right" vertical="center" wrapText="1"/>
    </xf>
    <xf numFmtId="3" fontId="38" fillId="6" borderId="28" xfId="0" applyNumberFormat="1" applyFont="1" applyFill="1" applyBorder="1" applyAlignment="1">
      <alignment horizontal="right" vertical="center" wrapText="1"/>
    </xf>
    <xf numFmtId="0" fontId="38" fillId="6" borderId="29" xfId="0" applyFont="1" applyFill="1" applyBorder="1" applyAlignment="1">
      <alignment horizontal="right" vertical="center" wrapText="1"/>
    </xf>
    <xf numFmtId="3" fontId="38" fillId="6" borderId="30" xfId="0" applyNumberFormat="1" applyFont="1" applyFill="1" applyBorder="1" applyAlignment="1">
      <alignment horizontal="right" vertical="center" wrapText="1"/>
    </xf>
    <xf numFmtId="3" fontId="38" fillId="6" borderId="31" xfId="0" applyNumberFormat="1" applyFont="1" applyFill="1" applyBorder="1" applyAlignment="1">
      <alignment horizontal="right" vertical="center" wrapText="1"/>
    </xf>
    <xf numFmtId="3" fontId="38" fillId="6" borderId="32" xfId="0" applyNumberFormat="1" applyFont="1" applyFill="1" applyBorder="1" applyAlignment="1">
      <alignment horizontal="right" vertical="center" wrapText="1"/>
    </xf>
    <xf numFmtId="3" fontId="38" fillId="6" borderId="33" xfId="0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horizontal="right"/>
    </xf>
    <xf numFmtId="3" fontId="40" fillId="0" borderId="0" xfId="0" applyNumberFormat="1" applyFont="1"/>
    <xf numFmtId="0" fontId="41" fillId="0" borderId="0" xfId="0" quotePrefix="1" applyFont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>
      <alignment horizontal="right" wrapText="1"/>
    </xf>
    <xf numFmtId="0" fontId="38" fillId="7" borderId="1" xfId="0" applyFont="1" applyFill="1" applyBorder="1" applyAlignment="1">
      <alignment horizontal="left"/>
    </xf>
    <xf numFmtId="0" fontId="38" fillId="7" borderId="2" xfId="0" applyFont="1" applyFill="1" applyBorder="1" applyAlignment="1">
      <alignment horizontal="left"/>
    </xf>
    <xf numFmtId="0" fontId="38" fillId="7" borderId="3" xfId="0" applyFont="1" applyFill="1" applyBorder="1" applyAlignment="1">
      <alignment horizontal="left" vertical="center" wrapText="1"/>
    </xf>
    <xf numFmtId="0" fontId="38" fillId="7" borderId="4" xfId="0" applyFont="1" applyFill="1" applyBorder="1" applyAlignment="1">
      <alignment horizontal="left" vertical="center" wrapText="1"/>
    </xf>
    <xf numFmtId="0" fontId="39" fillId="7" borderId="5" xfId="0" applyFont="1" applyFill="1" applyBorder="1" applyAlignment="1">
      <alignment horizontal="left" vertical="center" wrapText="1"/>
    </xf>
    <xf numFmtId="3" fontId="38" fillId="7" borderId="6" xfId="0" applyNumberFormat="1" applyFont="1" applyFill="1" applyBorder="1" applyAlignment="1">
      <alignment horizontal="right" vertical="center" wrapText="1"/>
    </xf>
    <xf numFmtId="3" fontId="38" fillId="7" borderId="7" xfId="0" applyNumberFormat="1" applyFont="1" applyFill="1" applyBorder="1" applyAlignment="1">
      <alignment horizontal="right" vertical="center" wrapText="1"/>
    </xf>
    <xf numFmtId="3" fontId="38" fillId="7" borderId="8" xfId="0" applyNumberFormat="1" applyFont="1" applyFill="1" applyBorder="1" applyAlignment="1">
      <alignment horizontal="right" vertical="center" wrapText="1"/>
    </xf>
    <xf numFmtId="0" fontId="38" fillId="7" borderId="29" xfId="0" applyFont="1" applyFill="1" applyBorder="1" applyAlignment="1">
      <alignment horizontal="right" vertical="center" wrapText="1"/>
    </xf>
    <xf numFmtId="3" fontId="38" fillId="7" borderId="30" xfId="0" applyNumberFormat="1" applyFont="1" applyFill="1" applyBorder="1" applyAlignment="1">
      <alignment horizontal="right" vertical="center" wrapText="1"/>
    </xf>
    <xf numFmtId="3" fontId="38" fillId="7" borderId="31" xfId="0" applyNumberFormat="1" applyFont="1" applyFill="1" applyBorder="1" applyAlignment="1">
      <alignment horizontal="right" vertical="center" wrapText="1"/>
    </xf>
    <xf numFmtId="3" fontId="38" fillId="7" borderId="32" xfId="0" applyNumberFormat="1" applyFont="1" applyFill="1" applyBorder="1" applyAlignment="1">
      <alignment horizontal="right" vertical="center" wrapText="1"/>
    </xf>
    <xf numFmtId="3" fontId="38" fillId="7" borderId="33" xfId="0" applyNumberFormat="1" applyFont="1" applyFill="1" applyBorder="1" applyAlignment="1">
      <alignment horizontal="right" vertical="center" wrapText="1"/>
    </xf>
    <xf numFmtId="3" fontId="38" fillId="7" borderId="10" xfId="0" applyNumberFormat="1" applyFont="1" applyFill="1" applyBorder="1" applyAlignment="1">
      <alignment horizontal="right" vertical="center" wrapText="1"/>
    </xf>
    <xf numFmtId="3" fontId="38" fillId="7" borderId="11" xfId="0" applyNumberFormat="1" applyFont="1" applyFill="1" applyBorder="1" applyAlignment="1">
      <alignment horizontal="right" vertical="center" wrapText="1"/>
    </xf>
    <xf numFmtId="3" fontId="38" fillId="7" borderId="13" xfId="0" applyNumberFormat="1" applyFont="1" applyFill="1" applyBorder="1" applyAlignment="1">
      <alignment horizontal="right" vertical="center" wrapText="1"/>
    </xf>
    <xf numFmtId="3" fontId="38" fillId="7" borderId="14" xfId="0" applyNumberFormat="1" applyFont="1" applyFill="1" applyBorder="1" applyAlignment="1">
      <alignment horizontal="right" vertical="center" wrapText="1"/>
    </xf>
    <xf numFmtId="0" fontId="1" fillId="0" borderId="0" xfId="1"/>
    <xf numFmtId="0" fontId="6" fillId="0" borderId="0" xfId="1" applyFont="1"/>
    <xf numFmtId="164" fontId="38" fillId="6" borderId="6" xfId="0" applyNumberFormat="1" applyFont="1" applyFill="1" applyBorder="1" applyAlignment="1">
      <alignment horizontal="right" vertical="center" wrapText="1"/>
    </xf>
    <xf numFmtId="164" fontId="38" fillId="6" borderId="8" xfId="0" applyNumberFormat="1" applyFont="1" applyFill="1" applyBorder="1" applyAlignment="1">
      <alignment horizontal="right" vertical="center" wrapText="1"/>
    </xf>
    <xf numFmtId="164" fontId="38" fillId="6" borderId="32" xfId="0" applyNumberFormat="1" applyFont="1" applyFill="1" applyBorder="1" applyAlignment="1">
      <alignment horizontal="right" vertical="center" wrapText="1"/>
    </xf>
    <xf numFmtId="164" fontId="38" fillId="6" borderId="33" xfId="0" applyNumberFormat="1" applyFont="1" applyFill="1" applyBorder="1" applyAlignment="1">
      <alignment horizontal="right" vertical="center" wrapText="1"/>
    </xf>
    <xf numFmtId="164" fontId="40" fillId="0" borderId="0" xfId="0" applyNumberFormat="1" applyFont="1"/>
    <xf numFmtId="0" fontId="38" fillId="6" borderId="29" xfId="0" applyFont="1" applyFill="1" applyBorder="1" applyAlignment="1">
      <alignment horizontal="left" vertical="center" wrapText="1"/>
    </xf>
    <xf numFmtId="164" fontId="38" fillId="8" borderId="30" xfId="0" applyNumberFormat="1" applyFont="1" applyFill="1" applyBorder="1" applyAlignment="1">
      <alignment horizontal="right" vertical="center" wrapText="1"/>
    </xf>
    <xf numFmtId="164" fontId="38" fillId="8" borderId="33" xfId="0" applyNumberFormat="1" applyFont="1" applyFill="1" applyBorder="1" applyAlignment="1">
      <alignment horizontal="right" vertical="center" wrapText="1"/>
    </xf>
    <xf numFmtId="0" fontId="7" fillId="4" borderId="0" xfId="4" applyFont="1" applyFill="1"/>
    <xf numFmtId="0" fontId="8" fillId="4" borderId="0" xfId="4" applyFont="1" applyFill="1" applyAlignment="1">
      <alignment vertical="center"/>
    </xf>
    <xf numFmtId="0" fontId="7" fillId="4" borderId="0" xfId="4" applyFont="1" applyFill="1" applyAlignment="1">
      <alignment vertical="center"/>
    </xf>
    <xf numFmtId="0" fontId="8" fillId="4" borderId="0" xfId="4" applyFont="1" applyFill="1" applyAlignment="1">
      <alignment horizontal="center" vertical="center"/>
    </xf>
    <xf numFmtId="4" fontId="7" fillId="4" borderId="0" xfId="4" applyNumberFormat="1" applyFont="1" applyFill="1" applyAlignment="1">
      <alignment vertical="center"/>
    </xf>
    <xf numFmtId="0" fontId="10" fillId="3" borderId="34" xfId="4" applyFont="1" applyFill="1" applyBorder="1"/>
    <xf numFmtId="0" fontId="10" fillId="3" borderId="0" xfId="4" applyFont="1" applyFill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/>
    <xf numFmtId="0" fontId="13" fillId="3" borderId="0" xfId="4" applyFont="1" applyFill="1"/>
    <xf numFmtId="0" fontId="14" fillId="3" borderId="0" xfId="4" applyFont="1" applyFill="1"/>
    <xf numFmtId="0" fontId="15" fillId="3" borderId="0" xfId="4" applyFont="1" applyFill="1"/>
    <xf numFmtId="0" fontId="15" fillId="3" borderId="35" xfId="4" applyFont="1" applyFill="1" applyBorder="1"/>
    <xf numFmtId="0" fontId="11" fillId="3" borderId="0" xfId="4" applyFont="1" applyFill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/>
    <xf numFmtId="0" fontId="10" fillId="2" borderId="0" xfId="4" applyFont="1" applyFill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/>
    <xf numFmtId="0" fontId="24" fillId="3" borderId="0" xfId="3" applyFont="1" applyFill="1"/>
    <xf numFmtId="0" fontId="24" fillId="3" borderId="35" xfId="3" applyFont="1" applyFill="1" applyBorder="1"/>
    <xf numFmtId="0" fontId="15" fillId="3" borderId="0" xfId="3" applyFont="1" applyFill="1"/>
    <xf numFmtId="0" fontId="17" fillId="3" borderId="0" xfId="3" applyFont="1" applyFill="1"/>
    <xf numFmtId="0" fontId="10" fillId="3" borderId="0" xfId="3" applyFont="1" applyFill="1"/>
    <xf numFmtId="0" fontId="10" fillId="3" borderId="35" xfId="3" applyFont="1" applyFill="1" applyBorder="1"/>
    <xf numFmtId="0" fontId="20" fillId="3" borderId="0" xfId="4" applyFont="1" applyFill="1"/>
    <xf numFmtId="0" fontId="31" fillId="3" borderId="0" xfId="4" applyFont="1" applyFill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/>
    <xf numFmtId="0" fontId="43" fillId="2" borderId="0" xfId="4" applyFont="1" applyFill="1"/>
    <xf numFmtId="0" fontId="44" fillId="9" borderId="42" xfId="2" applyFont="1" applyFill="1" applyBorder="1"/>
    <xf numFmtId="0" fontId="44" fillId="10" borderId="42" xfId="2" applyFont="1" applyFill="1" applyBorder="1"/>
    <xf numFmtId="0" fontId="44" fillId="0" borderId="0" xfId="2" applyFont="1"/>
    <xf numFmtId="0" fontId="44" fillId="0" borderId="42" xfId="2" applyFont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>
      <alignment horizontal="centerContinuous"/>
    </xf>
    <xf numFmtId="0" fontId="46" fillId="0" borderId="0" xfId="0" applyFont="1" applyAlignment="1">
      <alignment horizontal="centerContinuous"/>
    </xf>
    <xf numFmtId="164" fontId="38" fillId="0" borderId="10" xfId="0" applyNumberFormat="1" applyFont="1" applyBorder="1" applyAlignment="1">
      <alignment horizontal="right" vertical="center" wrapText="1"/>
    </xf>
    <xf numFmtId="164" fontId="38" fillId="0" borderId="11" xfId="0" applyNumberFormat="1" applyFont="1" applyBorder="1" applyAlignment="1">
      <alignment horizontal="right" vertical="center" wrapText="1"/>
    </xf>
    <xf numFmtId="0" fontId="46" fillId="0" borderId="0" xfId="0" applyFont="1" applyAlignment="1">
      <alignment horizontal="centerContinuous" vertical="top"/>
    </xf>
    <xf numFmtId="0" fontId="36" fillId="0" borderId="0" xfId="0" applyFont="1" applyAlignment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>
      <alignment horizontal="center" vertical="center" wrapText="1"/>
    </xf>
    <xf numFmtId="0" fontId="38" fillId="7" borderId="50" xfId="0" applyFont="1" applyFill="1" applyBorder="1" applyAlignment="1">
      <alignment horizontal="center" vertical="center" wrapText="1"/>
    </xf>
    <xf numFmtId="0" fontId="38" fillId="6" borderId="49" xfId="0" applyFont="1" applyFill="1" applyBorder="1" applyAlignment="1">
      <alignment horizontal="center" vertical="center" wrapText="1"/>
    </xf>
    <xf numFmtId="0" fontId="38" fillId="6" borderId="50" xfId="0" applyFont="1" applyFill="1" applyBorder="1" applyAlignment="1">
      <alignment horizontal="center" vertical="center" wrapText="1"/>
    </xf>
    <xf numFmtId="0" fontId="38" fillId="6" borderId="51" xfId="0" applyFont="1" applyFill="1" applyBorder="1" applyAlignment="1">
      <alignment horizontal="center" vertical="center" wrapText="1"/>
    </xf>
    <xf numFmtId="0" fontId="38" fillId="6" borderId="52" xfId="0" applyFont="1" applyFill="1" applyBorder="1" applyAlignment="1">
      <alignment horizontal="center" vertical="center" wrapText="1"/>
    </xf>
    <xf numFmtId="0" fontId="38" fillId="7" borderId="51" xfId="0" applyFont="1" applyFill="1" applyBorder="1" applyAlignment="1">
      <alignment horizontal="center" vertical="center" wrapText="1"/>
    </xf>
    <xf numFmtId="0" fontId="38" fillId="7" borderId="52" xfId="0" applyFont="1" applyFill="1" applyBorder="1" applyAlignment="1">
      <alignment horizontal="center" vertical="center" wrapText="1"/>
    </xf>
  </cellXfs>
  <cellStyles count="5">
    <cellStyle name="Normal 2" xfId="1" xr:uid="{00000000-0005-0000-0000-000000000000}"/>
    <cellStyle name="Normal 3 2" xfId="2" xr:uid="{00000000-0005-0000-0000-000001000000}"/>
    <cellStyle name="Normal_BALANCE-09-2003-MAKET" xfId="3" xr:uid="{00000000-0005-0000-0000-000002000000}"/>
    <cellStyle name="Normal_Spravka-&amp;-69-05-2011-MAKET-entity" xfId="4" xr:uid="{00000000-0005-0000-0000-000003000000}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0" hidden="1" customWidth="1"/>
    <col min="2" max="2" width="1.5703125" style="120" customWidth="1"/>
    <col min="3" max="3" width="4.140625" style="120" customWidth="1"/>
    <col min="4" max="4" width="5.28515625" style="120" customWidth="1"/>
    <col min="5" max="5" width="9.140625" style="120"/>
    <col min="6" max="6" width="10" style="120" customWidth="1"/>
    <col min="7" max="7" width="10.140625" style="120" customWidth="1"/>
    <col min="8" max="8" width="12.140625" style="120" customWidth="1"/>
    <col min="9" max="9" width="10.5703125" style="120" customWidth="1"/>
    <col min="10" max="10" width="24.140625" style="120" customWidth="1"/>
    <col min="11" max="11" width="23.28515625" style="120" customWidth="1"/>
    <col min="12" max="12" width="29" style="120" customWidth="1"/>
    <col min="13" max="16384" width="9.140625" style="80"/>
  </cols>
  <sheetData>
    <row r="1" spans="1:57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3"/>
      <c r="P1" s="84"/>
      <c r="Q1" s="84"/>
      <c r="R1" s="84"/>
      <c r="S1" s="84"/>
      <c r="T1" s="84"/>
      <c r="U1" s="84"/>
      <c r="V1" s="82"/>
      <c r="W1" s="84"/>
      <c r="X1" s="84"/>
      <c r="Y1" s="84"/>
      <c r="Z1" s="84"/>
      <c r="AA1" s="84"/>
      <c r="AB1" s="84"/>
      <c r="AC1" s="82"/>
      <c r="AD1" s="84"/>
      <c r="AE1" s="84"/>
      <c r="AF1" s="84"/>
      <c r="AG1" s="84"/>
      <c r="AH1" s="84"/>
      <c r="AI1" s="84"/>
      <c r="AK1" s="83"/>
      <c r="AL1" s="84"/>
      <c r="AM1" s="84"/>
      <c r="AN1" s="84"/>
      <c r="AO1" s="84"/>
      <c r="AP1" s="84"/>
      <c r="AQ1" s="84"/>
      <c r="AR1" s="82"/>
      <c r="AS1" s="84"/>
      <c r="AT1" s="84"/>
      <c r="AU1" s="84"/>
      <c r="AV1" s="84"/>
      <c r="AW1" s="84"/>
      <c r="AX1" s="84"/>
      <c r="AY1" s="82"/>
      <c r="AZ1" s="84"/>
      <c r="BA1" s="84"/>
      <c r="BB1" s="84"/>
      <c r="BC1" s="84"/>
      <c r="BD1" s="84"/>
      <c r="BE1" s="84"/>
    </row>
    <row r="2" spans="1:57" ht="34.5" customHeight="1">
      <c r="B2" s="81"/>
      <c r="C2" s="149" t="s">
        <v>362</v>
      </c>
      <c r="D2" s="150"/>
      <c r="E2" s="150"/>
      <c r="F2" s="150"/>
      <c r="G2" s="150"/>
      <c r="H2" s="150"/>
      <c r="I2" s="150"/>
      <c r="J2" s="150"/>
      <c r="K2" s="150"/>
      <c r="L2" s="151"/>
    </row>
    <row r="3" spans="1:57" ht="15" customHeight="1">
      <c r="B3" s="81"/>
      <c r="C3" s="152"/>
      <c r="D3" s="153"/>
      <c r="E3" s="153"/>
      <c r="F3" s="153"/>
      <c r="G3" s="153"/>
      <c r="H3" s="153"/>
      <c r="I3" s="153"/>
      <c r="J3" s="153"/>
      <c r="K3" s="153"/>
      <c r="L3" s="154"/>
    </row>
    <row r="4" spans="1:57" ht="18" customHeight="1">
      <c r="B4" s="81"/>
      <c r="C4" s="85"/>
      <c r="D4" s="86"/>
      <c r="E4" s="86"/>
      <c r="F4" s="86"/>
      <c r="G4" s="86"/>
      <c r="H4" s="86"/>
      <c r="I4" s="86"/>
      <c r="J4" s="86"/>
      <c r="K4" s="86"/>
      <c r="L4" s="87"/>
    </row>
    <row r="5" spans="1:57" ht="18" customHeight="1">
      <c r="B5" s="81"/>
      <c r="C5" s="88" t="s">
        <v>339</v>
      </c>
      <c r="D5" s="89" t="s">
        <v>340</v>
      </c>
      <c r="E5" s="90"/>
      <c r="F5" s="91"/>
      <c r="G5" s="92"/>
      <c r="H5" s="92"/>
      <c r="I5" s="92"/>
      <c r="J5" s="92"/>
      <c r="K5" s="92"/>
      <c r="L5" s="93"/>
    </row>
    <row r="6" spans="1:57" ht="5.25" customHeight="1">
      <c r="B6" s="81"/>
      <c r="C6" s="88"/>
      <c r="D6" s="94"/>
      <c r="E6" s="86"/>
      <c r="F6" s="92"/>
      <c r="G6" s="92"/>
      <c r="H6" s="92"/>
      <c r="I6" s="92"/>
      <c r="J6" s="92"/>
      <c r="K6" s="92"/>
      <c r="L6" s="93"/>
    </row>
    <row r="7" spans="1:57">
      <c r="B7" s="81"/>
      <c r="C7" s="88">
        <v>1</v>
      </c>
      <c r="D7" s="92" t="s">
        <v>359</v>
      </c>
      <c r="E7" s="92"/>
      <c r="F7" s="92"/>
      <c r="G7" s="92"/>
      <c r="H7" s="92"/>
      <c r="I7" s="92"/>
      <c r="J7" s="92"/>
      <c r="K7" s="92"/>
      <c r="L7" s="93"/>
    </row>
    <row r="8" spans="1:57">
      <c r="B8" s="81"/>
      <c r="C8" s="88"/>
      <c r="D8" s="92" t="s">
        <v>350</v>
      </c>
      <c r="E8" s="92"/>
      <c r="F8" s="92"/>
      <c r="G8" s="92"/>
      <c r="H8" s="92"/>
      <c r="I8" s="92"/>
      <c r="J8" s="92"/>
      <c r="K8" s="92"/>
      <c r="L8" s="93"/>
    </row>
    <row r="9" spans="1:57">
      <c r="B9" s="81"/>
      <c r="C9" s="95"/>
      <c r="D9" s="96" t="s">
        <v>372</v>
      </c>
      <c r="E9" s="97"/>
      <c r="F9" s="97"/>
      <c r="G9" s="97"/>
      <c r="H9" s="97"/>
      <c r="I9" s="97"/>
      <c r="J9" s="97"/>
      <c r="K9" s="97"/>
      <c r="L9" s="98"/>
    </row>
    <row r="10" spans="1:57">
      <c r="B10" s="81"/>
      <c r="C10" s="99"/>
      <c r="D10" s="100" t="s">
        <v>373</v>
      </c>
      <c r="E10" s="101"/>
      <c r="F10" s="101"/>
      <c r="G10" s="101"/>
      <c r="H10" s="101"/>
      <c r="I10" s="101"/>
      <c r="J10" s="101"/>
      <c r="K10" s="101"/>
      <c r="L10" s="102"/>
    </row>
    <row r="11" spans="1:57">
      <c r="B11" s="81"/>
      <c r="C11" s="99"/>
      <c r="D11" s="122" t="s">
        <v>355</v>
      </c>
      <c r="E11" s="101"/>
      <c r="F11" s="101"/>
      <c r="G11" s="101"/>
      <c r="H11" s="101"/>
      <c r="I11" s="101"/>
      <c r="J11" s="101"/>
      <c r="K11" s="101"/>
      <c r="L11" s="102"/>
    </row>
    <row r="12" spans="1:57">
      <c r="B12" s="81"/>
      <c r="C12" s="103"/>
      <c r="D12" s="104" t="s">
        <v>354</v>
      </c>
      <c r="E12" s="105"/>
      <c r="F12" s="105"/>
      <c r="G12" s="105"/>
      <c r="H12" s="105"/>
      <c r="I12" s="105"/>
      <c r="J12" s="105"/>
      <c r="K12" s="105"/>
      <c r="L12" s="106"/>
    </row>
    <row r="13" spans="1:57">
      <c r="B13" s="81"/>
      <c r="C13" s="88"/>
      <c r="D13" s="107"/>
      <c r="E13" s="86"/>
      <c r="F13" s="86"/>
      <c r="G13" s="86"/>
      <c r="H13" s="86"/>
      <c r="I13" s="86"/>
      <c r="J13" s="86"/>
      <c r="K13" s="86"/>
      <c r="L13" s="87"/>
    </row>
    <row r="14" spans="1:57">
      <c r="B14" s="81"/>
      <c r="C14" s="88">
        <v>2</v>
      </c>
      <c r="D14" s="92" t="s">
        <v>349</v>
      </c>
      <c r="E14" s="92"/>
      <c r="F14" s="92"/>
      <c r="G14" s="92"/>
      <c r="H14" s="92"/>
      <c r="I14" s="92"/>
      <c r="J14" s="92"/>
      <c r="K14" s="92"/>
      <c r="L14" s="93"/>
    </row>
    <row r="15" spans="1:57">
      <c r="B15" s="81"/>
      <c r="C15" s="88"/>
      <c r="D15" s="92"/>
      <c r="E15" s="92"/>
      <c r="F15" s="92"/>
      <c r="G15" s="92"/>
      <c r="H15" s="92"/>
      <c r="I15" s="92"/>
      <c r="J15" s="92"/>
      <c r="K15" s="92"/>
      <c r="L15" s="93"/>
    </row>
    <row r="16" spans="1:57" s="108" customFormat="1">
      <c r="B16" s="81"/>
      <c r="C16" s="109">
        <v>3</v>
      </c>
      <c r="D16" s="110" t="s">
        <v>341</v>
      </c>
      <c r="E16" s="111"/>
      <c r="F16" s="111"/>
      <c r="G16" s="111"/>
      <c r="H16" s="111"/>
      <c r="I16" s="111"/>
      <c r="J16" s="111"/>
      <c r="K16" s="111"/>
      <c r="L16" s="112"/>
    </row>
    <row r="17" spans="2:12" s="108" customFormat="1">
      <c r="B17" s="81"/>
      <c r="C17" s="109">
        <v>4</v>
      </c>
      <c r="D17" s="110" t="s">
        <v>342</v>
      </c>
      <c r="E17" s="111"/>
      <c r="F17" s="111"/>
      <c r="G17" s="111"/>
      <c r="H17" s="111"/>
      <c r="I17" s="111"/>
      <c r="J17" s="111"/>
      <c r="K17" s="111"/>
      <c r="L17" s="112"/>
    </row>
    <row r="18" spans="2:12" s="108" customFormat="1">
      <c r="B18" s="81"/>
      <c r="C18" s="109">
        <v>5</v>
      </c>
      <c r="D18" s="110" t="s">
        <v>343</v>
      </c>
      <c r="E18" s="111"/>
      <c r="F18" s="111"/>
      <c r="G18" s="111"/>
      <c r="H18" s="111"/>
      <c r="I18" s="111"/>
      <c r="J18" s="111"/>
      <c r="K18" s="111"/>
      <c r="L18" s="112"/>
    </row>
    <row r="19" spans="2:12" s="108" customFormat="1">
      <c r="B19" s="81"/>
      <c r="C19" s="109">
        <v>6</v>
      </c>
      <c r="D19" s="110" t="s">
        <v>344</v>
      </c>
      <c r="E19" s="111"/>
      <c r="F19" s="111"/>
      <c r="G19" s="111"/>
      <c r="H19" s="111"/>
      <c r="I19" s="111"/>
      <c r="J19" s="111"/>
      <c r="K19" s="111"/>
      <c r="L19" s="112"/>
    </row>
    <row r="20" spans="2:12" s="108" customFormat="1">
      <c r="B20" s="81"/>
      <c r="C20" s="109"/>
      <c r="D20" s="110"/>
      <c r="E20" s="111"/>
      <c r="F20" s="111"/>
      <c r="G20" s="111"/>
      <c r="H20" s="111"/>
      <c r="I20" s="111"/>
      <c r="J20" s="111"/>
      <c r="K20" s="111"/>
      <c r="L20" s="112"/>
    </row>
    <row r="21" spans="2:12" s="108" customFormat="1">
      <c r="B21" s="81"/>
      <c r="C21" s="109">
        <v>7</v>
      </c>
      <c r="D21" s="113" t="s">
        <v>351</v>
      </c>
      <c r="E21" s="114"/>
      <c r="F21" s="114"/>
      <c r="G21" s="114"/>
      <c r="H21" s="114"/>
      <c r="I21" s="114"/>
      <c r="J21" s="114"/>
      <c r="K21" s="115"/>
      <c r="L21" s="116"/>
    </row>
    <row r="22" spans="2:12" s="108" customFormat="1">
      <c r="B22" s="81"/>
      <c r="C22" s="109"/>
      <c r="D22" s="113" t="s">
        <v>345</v>
      </c>
      <c r="E22" s="114"/>
      <c r="F22" s="114"/>
      <c r="G22" s="114"/>
      <c r="H22" s="114"/>
      <c r="I22" s="114"/>
      <c r="J22" s="114"/>
      <c r="K22" s="115"/>
      <c r="L22" s="116"/>
    </row>
    <row r="23" spans="2:12" s="108" customFormat="1">
      <c r="B23" s="81"/>
      <c r="C23" s="109"/>
      <c r="D23" s="113"/>
      <c r="E23" s="114"/>
      <c r="F23" s="114"/>
      <c r="G23" s="114"/>
      <c r="H23" s="114"/>
      <c r="I23" s="114"/>
      <c r="J23" s="114"/>
      <c r="K23" s="115"/>
      <c r="L23" s="116"/>
    </row>
    <row r="24" spans="2:12">
      <c r="B24" s="81"/>
      <c r="C24" s="88">
        <v>8</v>
      </c>
      <c r="D24" s="92" t="s">
        <v>370</v>
      </c>
      <c r="E24" s="107"/>
      <c r="F24" s="107"/>
      <c r="G24" s="107"/>
      <c r="H24" s="107"/>
      <c r="I24" s="107"/>
      <c r="J24" s="107"/>
      <c r="K24" s="86"/>
      <c r="L24" s="87"/>
    </row>
    <row r="25" spans="2:12">
      <c r="B25" s="81"/>
      <c r="C25" s="88"/>
      <c r="D25" s="92"/>
      <c r="E25" s="107"/>
      <c r="F25" s="107"/>
      <c r="G25" s="107"/>
      <c r="H25" s="107"/>
      <c r="I25" s="107"/>
      <c r="J25" s="107"/>
      <c r="K25" s="86"/>
      <c r="L25" s="87"/>
    </row>
    <row r="26" spans="2:12">
      <c r="B26" s="81"/>
      <c r="C26" s="88">
        <v>9</v>
      </c>
      <c r="D26" s="117" t="s">
        <v>346</v>
      </c>
      <c r="E26" s="92"/>
      <c r="F26" s="92"/>
      <c r="G26" s="92"/>
      <c r="H26" s="107"/>
      <c r="I26" s="107"/>
      <c r="J26" s="107"/>
      <c r="K26" s="86"/>
      <c r="L26" s="87"/>
    </row>
    <row r="27" spans="2:12">
      <c r="B27" s="81"/>
      <c r="C27" s="88"/>
      <c r="D27" s="117" t="s">
        <v>347</v>
      </c>
      <c r="E27" s="92"/>
      <c r="F27" s="92"/>
      <c r="G27" s="92"/>
      <c r="H27" s="107"/>
      <c r="I27" s="107"/>
      <c r="J27" s="107"/>
      <c r="K27" s="86"/>
      <c r="L27" s="87"/>
    </row>
    <row r="28" spans="2:12">
      <c r="B28" s="81"/>
      <c r="C28" s="88"/>
      <c r="D28" s="117"/>
      <c r="E28" s="92"/>
      <c r="F28" s="92"/>
      <c r="G28" s="92"/>
      <c r="H28" s="107"/>
      <c r="I28" s="107"/>
      <c r="J28" s="107"/>
      <c r="K28" s="86"/>
      <c r="L28" s="87"/>
    </row>
    <row r="29" spans="2:12">
      <c r="B29" s="81"/>
      <c r="C29" s="88">
        <v>10</v>
      </c>
      <c r="D29" s="117" t="s">
        <v>374</v>
      </c>
      <c r="E29" s="92"/>
      <c r="F29" s="92"/>
      <c r="G29" s="92"/>
      <c r="H29" s="107"/>
      <c r="I29" s="107"/>
      <c r="J29" s="107"/>
      <c r="K29" s="86"/>
      <c r="L29" s="87"/>
    </row>
    <row r="30" spans="2:12">
      <c r="B30" s="81"/>
      <c r="C30" s="88"/>
      <c r="D30" s="117" t="s">
        <v>382</v>
      </c>
      <c r="E30" s="92"/>
      <c r="F30" s="92"/>
      <c r="G30" s="92"/>
      <c r="H30" s="107"/>
      <c r="I30" s="107"/>
      <c r="J30" s="107"/>
      <c r="K30" s="86"/>
      <c r="L30" s="87"/>
    </row>
    <row r="31" spans="2:12">
      <c r="B31" s="81"/>
      <c r="C31" s="88"/>
      <c r="D31" s="118" t="s">
        <v>383</v>
      </c>
      <c r="E31" s="92"/>
      <c r="F31" s="92"/>
      <c r="G31" s="92"/>
      <c r="H31" s="107"/>
      <c r="I31" s="107"/>
      <c r="J31" s="107"/>
      <c r="K31" s="86"/>
      <c r="L31" s="87"/>
    </row>
    <row r="32" spans="2:12">
      <c r="B32" s="81"/>
      <c r="C32" s="88"/>
      <c r="D32" s="118"/>
      <c r="E32" s="92"/>
      <c r="F32" s="92"/>
      <c r="G32" s="92"/>
      <c r="H32" s="107"/>
      <c r="I32" s="107"/>
      <c r="J32" s="107"/>
      <c r="K32" s="86"/>
      <c r="L32" s="87"/>
    </row>
    <row r="33" spans="2:12">
      <c r="B33" s="81"/>
      <c r="C33" s="119" t="s">
        <v>348</v>
      </c>
      <c r="D33" s="118" t="s">
        <v>353</v>
      </c>
      <c r="E33" s="92"/>
      <c r="F33" s="92"/>
      <c r="G33" s="92"/>
      <c r="H33" s="107"/>
      <c r="I33" s="107"/>
      <c r="J33" s="107"/>
      <c r="K33" s="86"/>
      <c r="L33" s="87"/>
    </row>
    <row r="34" spans="2:12">
      <c r="B34" s="81"/>
      <c r="C34" s="88"/>
      <c r="D34" s="118" t="s">
        <v>366</v>
      </c>
      <c r="E34" s="92"/>
      <c r="F34" s="92"/>
      <c r="G34" s="92"/>
      <c r="H34" s="107"/>
      <c r="I34" s="107"/>
      <c r="J34" s="107"/>
      <c r="K34" s="86"/>
      <c r="L34" s="87"/>
    </row>
    <row r="35" spans="2:12">
      <c r="B35" s="81"/>
      <c r="C35" s="88"/>
      <c r="D35" s="118"/>
      <c r="E35" s="92"/>
      <c r="F35" s="92"/>
      <c r="G35" s="92"/>
      <c r="H35" s="107"/>
      <c r="I35" s="107"/>
      <c r="J35" s="107"/>
      <c r="K35" s="86"/>
      <c r="L35" s="87"/>
    </row>
    <row r="36" spans="2:12" ht="15" customHeight="1">
      <c r="B36" s="81"/>
      <c r="C36" s="88">
        <v>12</v>
      </c>
      <c r="D36" s="118" t="s">
        <v>356</v>
      </c>
      <c r="E36" s="92"/>
      <c r="F36" s="92"/>
      <c r="G36" s="92"/>
      <c r="H36" s="107"/>
      <c r="I36" s="107"/>
      <c r="J36" s="107"/>
      <c r="K36" s="86"/>
      <c r="L36" s="87"/>
    </row>
    <row r="37" spans="2:12">
      <c r="B37" s="81"/>
      <c r="C37" s="88"/>
      <c r="D37" s="118" t="s">
        <v>367</v>
      </c>
      <c r="E37" s="92"/>
      <c r="F37" s="92"/>
      <c r="G37" s="92"/>
      <c r="H37" s="107"/>
      <c r="I37" s="107"/>
      <c r="J37" s="107"/>
      <c r="K37" s="86"/>
      <c r="L37" s="87"/>
    </row>
    <row r="38" spans="2:12">
      <c r="B38" s="81"/>
      <c r="C38" s="88"/>
      <c r="D38" s="118" t="s">
        <v>361</v>
      </c>
      <c r="E38" s="92"/>
      <c r="F38" s="92"/>
      <c r="G38" s="92"/>
      <c r="H38" s="107"/>
      <c r="I38" s="107"/>
      <c r="J38" s="107"/>
      <c r="K38" s="86"/>
      <c r="L38" s="87"/>
    </row>
    <row r="39" spans="2:12">
      <c r="B39" s="81"/>
      <c r="C39" s="88"/>
      <c r="D39" s="118"/>
      <c r="E39" s="92"/>
      <c r="F39" s="92"/>
      <c r="G39" s="92"/>
      <c r="H39" s="107"/>
      <c r="I39" s="107"/>
      <c r="J39" s="107"/>
      <c r="K39" s="86"/>
      <c r="L39" s="87"/>
    </row>
    <row r="40" spans="2:12" ht="15" customHeight="1">
      <c r="B40" s="81"/>
      <c r="C40" s="88">
        <v>13</v>
      </c>
      <c r="D40" s="118" t="s">
        <v>371</v>
      </c>
      <c r="E40" s="92"/>
      <c r="F40" s="92"/>
      <c r="G40" s="92"/>
      <c r="H40" s="107"/>
      <c r="I40" s="107"/>
      <c r="J40" s="107"/>
      <c r="K40" s="86"/>
      <c r="L40" s="87"/>
    </row>
    <row r="41" spans="2:12">
      <c r="B41" s="81"/>
      <c r="C41" s="88"/>
      <c r="D41" s="118" t="s">
        <v>368</v>
      </c>
      <c r="E41" s="92"/>
      <c r="F41" s="92"/>
      <c r="G41" s="92"/>
      <c r="H41" s="107"/>
      <c r="I41" s="107"/>
      <c r="J41" s="107"/>
      <c r="K41" s="86"/>
      <c r="L41" s="87"/>
    </row>
    <row r="42" spans="2:12">
      <c r="B42" s="81"/>
      <c r="C42" s="88"/>
      <c r="D42" s="118"/>
      <c r="E42" s="92"/>
      <c r="F42" s="92"/>
      <c r="G42" s="92"/>
      <c r="H42" s="107"/>
      <c r="I42" s="107"/>
      <c r="J42" s="107"/>
      <c r="K42" s="86"/>
      <c r="L42" s="87"/>
    </row>
    <row r="43" spans="2:12" ht="16.5" thickBot="1">
      <c r="B43" s="81"/>
      <c r="C43" s="128"/>
      <c r="D43" s="129"/>
      <c r="E43" s="130"/>
      <c r="F43" s="130"/>
      <c r="G43" s="130"/>
      <c r="H43" s="131"/>
      <c r="I43" s="131"/>
      <c r="J43" s="131"/>
      <c r="K43" s="132"/>
      <c r="L43" s="133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70"/>
  <sheetViews>
    <sheetView showGridLines="0" tabSelected="1" topLeftCell="B1" zoomScale="85" zoomScaleNormal="85" workbookViewId="0">
      <selection activeCell="D23" sqref="D23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37">
        <v>7703</v>
      </c>
      <c r="D2" s="144" t="s">
        <v>376</v>
      </c>
      <c r="E2" s="144"/>
      <c r="F2" s="143"/>
      <c r="G2" s="143"/>
      <c r="H2" s="143"/>
      <c r="I2" s="143"/>
      <c r="J2" s="143"/>
    </row>
    <row r="3" spans="1:11" ht="18.75">
      <c r="A3" s="2"/>
      <c r="B3" s="3" t="s">
        <v>0</v>
      </c>
      <c r="C3" s="138" t="str">
        <f>+IFERROR(VLOOKUP(C2,obshtini_BG,2,0),"")</f>
        <v>Върбица</v>
      </c>
      <c r="D3" s="144" t="s">
        <v>377</v>
      </c>
      <c r="E3" s="144"/>
      <c r="F3" s="143"/>
      <c r="G3" s="143"/>
      <c r="H3" s="143"/>
      <c r="I3" s="143"/>
      <c r="J3" s="143"/>
    </row>
    <row r="4" spans="1:11" ht="63">
      <c r="B4" s="4" t="s">
        <v>375</v>
      </c>
      <c r="C4" s="139">
        <v>45657</v>
      </c>
      <c r="D4" s="147" t="s">
        <v>378</v>
      </c>
      <c r="E4" s="148"/>
      <c r="F4" s="148"/>
      <c r="G4" s="148"/>
      <c r="H4" s="148"/>
      <c r="I4" s="148"/>
      <c r="J4" s="148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59" t="s">
        <v>379</v>
      </c>
      <c r="C7" s="157" t="s">
        <v>3</v>
      </c>
      <c r="D7" s="7" t="s">
        <v>4</v>
      </c>
      <c r="E7" s="157" t="s">
        <v>5</v>
      </c>
      <c r="F7" s="8" t="s">
        <v>4</v>
      </c>
      <c r="G7" s="157" t="s">
        <v>301</v>
      </c>
      <c r="H7" s="8" t="s">
        <v>4</v>
      </c>
      <c r="I7" s="157" t="s">
        <v>6</v>
      </c>
      <c r="J7" s="7" t="s">
        <v>4</v>
      </c>
    </row>
    <row r="8" spans="1:11" ht="32.25" thickBot="1">
      <c r="B8" s="160"/>
      <c r="C8" s="158"/>
      <c r="D8" s="9" t="s">
        <v>7</v>
      </c>
      <c r="E8" s="158"/>
      <c r="F8" s="10" t="s">
        <v>7</v>
      </c>
      <c r="G8" s="158"/>
      <c r="H8" s="10" t="s">
        <v>7</v>
      </c>
      <c r="I8" s="158"/>
      <c r="J8" s="9" t="s">
        <v>7</v>
      </c>
    </row>
    <row r="9" spans="1:11" ht="48" thickBot="1">
      <c r="A9" s="1">
        <v>999</v>
      </c>
      <c r="B9" s="77" t="s">
        <v>380</v>
      </c>
      <c r="C9" s="134">
        <v>362402</v>
      </c>
      <c r="D9" s="135"/>
      <c r="E9" s="134">
        <v>965285</v>
      </c>
      <c r="F9" s="136"/>
      <c r="G9" s="78">
        <v>0</v>
      </c>
      <c r="H9" s="79">
        <v>0</v>
      </c>
      <c r="I9" s="43">
        <f>+C9+E9</f>
        <v>1327687</v>
      </c>
      <c r="J9" s="44">
        <f>+D9+F9</f>
        <v>0</v>
      </c>
      <c r="K9" s="121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5">
        <v>0</v>
      </c>
      <c r="H11" s="146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5">
        <v>0</v>
      </c>
      <c r="H12" s="146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5">
        <v>0</v>
      </c>
      <c r="H13" s="146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362402</v>
      </c>
      <c r="D14" s="13">
        <f>+D15+D17+D18+D19+D16</f>
        <v>0</v>
      </c>
      <c r="E14" s="12">
        <f>+E15+E17+E18+E19+E16</f>
        <v>780688</v>
      </c>
      <c r="F14" s="14">
        <f>+F15+F17+F18+F19+F16</f>
        <v>0</v>
      </c>
      <c r="G14" s="72">
        <v>0</v>
      </c>
      <c r="H14" s="73">
        <v>0</v>
      </c>
      <c r="I14" s="12">
        <f t="shared" si="0"/>
        <v>1143090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362402</v>
      </c>
      <c r="D15" s="17"/>
      <c r="E15" s="16"/>
      <c r="F15" s="17"/>
      <c r="G15" s="145">
        <v>0</v>
      </c>
      <c r="H15" s="146">
        <v>0</v>
      </c>
      <c r="I15" s="18">
        <f t="shared" si="0"/>
        <v>362402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f>68493-15284</f>
        <v>53209</v>
      </c>
      <c r="F16" s="17"/>
      <c r="G16" s="145">
        <v>0</v>
      </c>
      <c r="H16" s="146">
        <v>0</v>
      </c>
      <c r="I16" s="21">
        <f t="shared" si="0"/>
        <v>53209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54630</v>
      </c>
      <c r="F17" s="17"/>
      <c r="G17" s="145">
        <v>0</v>
      </c>
      <c r="H17" s="146">
        <v>0</v>
      </c>
      <c r="I17" s="21">
        <f t="shared" si="0"/>
        <v>54630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5">
        <v>0</v>
      </c>
      <c r="H18" s="146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>
        <f>672549+300</f>
        <v>672849</v>
      </c>
      <c r="F19" s="17"/>
      <c r="G19" s="145">
        <v>0</v>
      </c>
      <c r="H19" s="146">
        <v>0</v>
      </c>
      <c r="I19" s="25">
        <f t="shared" si="0"/>
        <v>672849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>
        <f>30252+12000+15284</f>
        <v>57536</v>
      </c>
      <c r="F20" s="17"/>
      <c r="G20" s="145">
        <v>0</v>
      </c>
      <c r="H20" s="146">
        <v>0</v>
      </c>
      <c r="I20" s="12">
        <f t="shared" si="0"/>
        <v>57536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5">
        <v>0</v>
      </c>
      <c r="H21" s="146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5">
        <v>0</v>
      </c>
      <c r="H22" s="146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/>
      <c r="D23" s="17"/>
      <c r="E23" s="16"/>
      <c r="F23" s="17"/>
      <c r="G23" s="145">
        <v>0</v>
      </c>
      <c r="H23" s="146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5">
        <v>0</v>
      </c>
      <c r="H24" s="146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0</v>
      </c>
      <c r="D25" s="13">
        <f>+D26+D27+D33</f>
        <v>0</v>
      </c>
      <c r="E25" s="12">
        <f>+E26+E27+E33</f>
        <v>127061</v>
      </c>
      <c r="F25" s="14">
        <f>+F26+F27+F33</f>
        <v>0</v>
      </c>
      <c r="G25" s="72">
        <v>0</v>
      </c>
      <c r="H25" s="73">
        <v>0</v>
      </c>
      <c r="I25" s="12">
        <f t="shared" si="0"/>
        <v>127061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5">
        <v>0</v>
      </c>
      <c r="H26" s="146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127061</v>
      </c>
      <c r="F27" s="14">
        <f>+F28+F29+F30+F31+F32</f>
        <v>0</v>
      </c>
      <c r="G27" s="72">
        <v>0</v>
      </c>
      <c r="H27" s="73">
        <v>0</v>
      </c>
      <c r="I27" s="12">
        <f t="shared" si="0"/>
        <v>127061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5">
        <v>0</v>
      </c>
      <c r="H28" s="146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5">
        <v>0</v>
      </c>
      <c r="H29" s="146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5">
        <v>0</v>
      </c>
      <c r="H30" s="146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127061</v>
      </c>
      <c r="F31" s="17"/>
      <c r="G31" s="145">
        <v>0</v>
      </c>
      <c r="H31" s="146">
        <v>0</v>
      </c>
      <c r="I31" s="37">
        <f t="shared" si="0"/>
        <v>127061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5">
        <v>0</v>
      </c>
      <c r="H32" s="146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5">
        <v>0</v>
      </c>
      <c r="H33" s="146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362402</v>
      </c>
      <c r="D34" s="44">
        <f t="shared" ref="D34:F34" si="4">+D10+D14+D20+D21+D22+D23+D24+D25</f>
        <v>0</v>
      </c>
      <c r="E34" s="45">
        <f t="shared" si="4"/>
        <v>965285</v>
      </c>
      <c r="F34" s="46">
        <f t="shared" si="4"/>
        <v>0</v>
      </c>
      <c r="G34" s="74">
        <v>0</v>
      </c>
      <c r="H34" s="75">
        <v>0</v>
      </c>
      <c r="I34" s="43">
        <f t="shared" si="0"/>
        <v>1327687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1" t="s">
        <v>365</v>
      </c>
      <c r="C39" s="155" t="s">
        <v>3</v>
      </c>
      <c r="D39" s="53" t="s">
        <v>4</v>
      </c>
      <c r="E39" s="155" t="s">
        <v>5</v>
      </c>
      <c r="F39" s="54" t="s">
        <v>4</v>
      </c>
      <c r="G39" s="155" t="s">
        <v>301</v>
      </c>
      <c r="H39" s="54" t="s">
        <v>4</v>
      </c>
      <c r="I39" s="155" t="s">
        <v>6</v>
      </c>
      <c r="J39" s="53" t="s">
        <v>4</v>
      </c>
    </row>
    <row r="40" spans="1:10" ht="16.5" thickBot="1">
      <c r="B40" s="162"/>
      <c r="C40" s="156"/>
      <c r="D40" s="55" t="s">
        <v>286</v>
      </c>
      <c r="E40" s="156"/>
      <c r="F40" s="56" t="s">
        <v>286</v>
      </c>
      <c r="G40" s="156"/>
      <c r="H40" s="56" t="s">
        <v>286</v>
      </c>
      <c r="I40" s="156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7702</v>
      </c>
      <c r="D41" s="59">
        <f t="shared" si="6"/>
        <v>0</v>
      </c>
      <c r="E41" s="58">
        <f t="shared" si="6"/>
        <v>20146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27848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f>7402+300</f>
        <v>7702</v>
      </c>
      <c r="D42" s="17"/>
      <c r="E42" s="16">
        <v>14635</v>
      </c>
      <c r="F42" s="17"/>
      <c r="G42" s="16"/>
      <c r="H42" s="17"/>
      <c r="I42" s="66">
        <f t="shared" ref="I42:I70" si="7">+C42+E42+G42</f>
        <v>22337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>
        <v>5511</v>
      </c>
      <c r="F43" s="51"/>
      <c r="G43" s="50"/>
      <c r="H43" s="51"/>
      <c r="I43" s="68">
        <f t="shared" si="7"/>
        <v>5511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672549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672549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>
        <v>672549</v>
      </c>
      <c r="F45" s="17"/>
      <c r="G45" s="16"/>
      <c r="H45" s="17"/>
      <c r="I45" s="66">
        <f t="shared" si="7"/>
        <v>672549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354700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354700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354700</v>
      </c>
      <c r="D48" s="17"/>
      <c r="E48" s="16"/>
      <c r="F48" s="17"/>
      <c r="G48" s="16"/>
      <c r="H48" s="17"/>
      <c r="I48" s="66">
        <f t="shared" si="7"/>
        <v>354700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54158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54158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0</v>
      </c>
      <c r="D54" s="17"/>
      <c r="E54" s="16">
        <f>53858+300</f>
        <v>54158</v>
      </c>
      <c r="F54" s="17"/>
      <c r="G54" s="16"/>
      <c r="H54" s="17"/>
      <c r="I54" s="66">
        <f t="shared" si="7"/>
        <v>54158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12000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12000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12000</v>
      </c>
      <c r="F58" s="51"/>
      <c r="G58" s="50"/>
      <c r="H58" s="51"/>
      <c r="I58" s="68">
        <f t="shared" si="7"/>
        <v>12000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121550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121550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>
        <v>121550</v>
      </c>
      <c r="F61" s="51"/>
      <c r="G61" s="50"/>
      <c r="H61" s="51"/>
      <c r="I61" s="68">
        <f t="shared" si="7"/>
        <v>121550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84882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84882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>
        <f>54630+30252</f>
        <v>84882</v>
      </c>
      <c r="F63" s="17"/>
      <c r="G63" s="16"/>
      <c r="H63" s="17"/>
      <c r="I63" s="66">
        <f t="shared" si="7"/>
        <v>84882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0"/>
      <c r="D68" s="141"/>
      <c r="E68" s="140"/>
      <c r="F68" s="142"/>
      <c r="G68" s="140"/>
      <c r="H68" s="142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0"/>
      <c r="D69" s="141"/>
      <c r="E69" s="140"/>
      <c r="F69" s="142"/>
      <c r="G69" s="140"/>
      <c r="H69" s="142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362402</v>
      </c>
      <c r="D70" s="63">
        <f t="shared" si="17"/>
        <v>0</v>
      </c>
      <c r="E70" s="64">
        <f t="shared" si="17"/>
        <v>965285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1327687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 xr:uid="{00000000-0002-0000-0100-000000000000}"/>
    <dataValidation type="list" allowBlank="1" showInputMessage="1" showErrorMessage="1" sqref="C4" xr:uid="{00000000-0002-0000-0100-000001000000}">
      <formula1>date</formula1>
    </dataValidation>
    <dataValidation type="whole" operator="greaterThanOrEqual" allowBlank="1" showInputMessage="1" showErrorMessage="1" error="Въвежда се цяло положително число!" sqref="C9:F9 C11:F13 C15:F24 C26:F26 C28:F33 C42:H43 C45:H46 C48:H49 C51:H52 C54:H55 C57:H58 C60:H61 C63:H64 C66:H69" xr:uid="{00000000-0002-0000-0100-000002000000}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5" customFormat="1" ht="14.25">
      <c r="A324" s="123" t="s">
        <v>357</v>
      </c>
      <c r="B324" s="123" t="s">
        <v>358</v>
      </c>
      <c r="C324" s="124"/>
    </row>
    <row r="325" spans="1:3" s="125" customFormat="1" ht="14.25">
      <c r="A325" s="126"/>
      <c r="B325" s="127">
        <v>45382</v>
      </c>
      <c r="C325" s="126"/>
    </row>
    <row r="326" spans="1:3" s="125" customFormat="1" ht="14.25">
      <c r="A326" s="126"/>
      <c r="B326" s="127">
        <v>45473</v>
      </c>
      <c r="C326" s="126"/>
    </row>
    <row r="327" spans="1:3" s="125" customFormat="1" ht="14.25">
      <c r="A327" s="126"/>
      <c r="B327" s="127">
        <v>45565</v>
      </c>
      <c r="C327" s="126"/>
    </row>
    <row r="328" spans="1:3" s="125" customFormat="1" ht="14.25">
      <c r="A328" s="126"/>
      <c r="B328" s="127">
        <v>45657</v>
      </c>
      <c r="C328" s="126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Ayshe Kyamil</cp:lastModifiedBy>
  <cp:lastPrinted>2021-11-22T13:02:31Z</cp:lastPrinted>
  <dcterms:created xsi:type="dcterms:W3CDTF">2021-11-19T12:26:58Z</dcterms:created>
  <dcterms:modified xsi:type="dcterms:W3CDTF">2025-02-18T06:30:45Z</dcterms:modified>
</cp:coreProperties>
</file>